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atlantaregional-my.sharepoint.com/personal/janderson_atlantaregional_org/Documents/Desktop/"/>
    </mc:Choice>
  </mc:AlternateContent>
  <xr:revisionPtr revIDLastSave="0" documentId="8_{ECF7EAA6-66BB-4DB6-813B-75DA12123BFA}" xr6:coauthVersionLast="47" xr6:coauthVersionMax="47" xr10:uidLastSave="{00000000-0000-0000-0000-000000000000}"/>
  <bookViews>
    <workbookView xWindow="-120" yWindow="-120" windowWidth="29040" windowHeight="17520" activeTab="1" xr2:uid="{00000000-000D-0000-FFFF-FFFF00000000}"/>
  </bookViews>
  <sheets>
    <sheet name="IWT Calculation" sheetId="1" r:id="rId1"/>
    <sheet name="Instructions" sheetId="3" r:id="rId2"/>
    <sheet name="Backgroup Formulas" sheetId="2" state="hidden" r:id="rId3"/>
  </sheets>
  <definedNames>
    <definedName name="_xlnm.Print_Area" localSheetId="0">'IWT Calculation'!$A$1:$D$40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D22" i="1" s="1"/>
  <c r="C20" i="1" l="1"/>
  <c r="D23" i="1"/>
  <c r="D24" i="1" l="1"/>
  <c r="B22" i="1" l="1"/>
  <c r="B1" i="2" l="1"/>
  <c r="D25" i="1"/>
  <c r="B27" i="1" s="1"/>
  <c r="B2" i="2" l="1"/>
  <c r="D27" i="1"/>
  <c r="D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Jacquelyn Anderson</author>
  </authors>
  <commentList>
    <comment ref="C5" authorId="0" shapeId="0" xr:uid="{22AC8561-8EF8-40B3-BFD8-1A5D0D3D5080}">
      <text>
        <r>
          <rPr>
            <b/>
            <sz val="11"/>
            <color indexed="81"/>
            <rFont val="Garamond"/>
            <family val="1"/>
          </rPr>
          <t>Select from Dropdown List Cell D5</t>
        </r>
        <r>
          <rPr>
            <sz val="9"/>
            <color indexed="81"/>
            <rFont val="Tahoma"/>
            <charset val="1"/>
          </rPr>
          <t xml:space="preserve">
</t>
        </r>
      </text>
    </comment>
    <comment ref="D21" authorId="0" shapeId="0" xr:uid="{8B532D2F-DF66-4FCA-9433-77BDCD17B8D7}">
      <text>
        <r>
          <rPr>
            <b/>
            <sz val="11"/>
            <color indexed="81"/>
            <rFont val="Georgia"/>
            <family val="1"/>
          </rPr>
          <t>Automatically calculates cost per participant of total IWT funds requested Cell B20; based on number of employees trained in Cell B4</t>
        </r>
        <r>
          <rPr>
            <sz val="9"/>
            <color indexed="81"/>
            <rFont val="Tahoma"/>
            <family val="2"/>
          </rPr>
          <t xml:space="preserve">
</t>
        </r>
      </text>
    </comment>
  </commentList>
</comments>
</file>

<file path=xl/sharedStrings.xml><?xml version="1.0" encoding="utf-8"?>
<sst xmlns="http://schemas.openxmlformats.org/spreadsheetml/2006/main" count="106" uniqueCount="86">
  <si>
    <t>Incumbent Work Training (IWT) Cost Worksheet</t>
  </si>
  <si>
    <t># of Participants</t>
  </si>
  <si>
    <t>Date</t>
  </si>
  <si>
    <t>Version</t>
  </si>
  <si>
    <t>Final</t>
  </si>
  <si>
    <t>Category</t>
  </si>
  <si>
    <t>Training Costs</t>
  </si>
  <si>
    <t>Explanation</t>
  </si>
  <si>
    <t>WIOA Eligible</t>
  </si>
  <si>
    <t>Employer-Covered</t>
  </si>
  <si>
    <t>Training Registration/Tuition</t>
  </si>
  <si>
    <t>(Ex: XXX Training tuition at $2500 per person x 40 employees)</t>
  </si>
  <si>
    <t>Instructor Wages (if not included in tuition)</t>
  </si>
  <si>
    <t>(Ex: Additional instructor wages outside of tuition for 320 hours instruction)</t>
  </si>
  <si>
    <t>Manuals/Textbooks</t>
  </si>
  <si>
    <t>(Ex: Microsoft manuals @ $30 x 10 employees = $300)</t>
  </si>
  <si>
    <t>Materials/Supplies</t>
  </si>
  <si>
    <t xml:space="preserve">(Specify) </t>
  </si>
  <si>
    <t>Certification/Testing</t>
  </si>
  <si>
    <t>(Specify type and cost including testing, etc.)</t>
  </si>
  <si>
    <t>Trainee Wages</t>
  </si>
  <si>
    <t>(Ex: 20 employees @ $19.60 x 320 hours training)</t>
  </si>
  <si>
    <t>Training Equipment Purchased</t>
  </si>
  <si>
    <t>(Specify and justify need)</t>
  </si>
  <si>
    <t>Employee Training-Related Travel, Lodging and Food</t>
  </si>
  <si>
    <t>On-site Facility Usage Costs</t>
  </si>
  <si>
    <t xml:space="preserve">Off-site Training Space (e.g., Classroom Rental, etc.) </t>
  </si>
  <si>
    <t>Other (Specify)</t>
  </si>
  <si>
    <t>Totals</t>
  </si>
  <si>
    <t>Total Training Costs</t>
  </si>
  <si>
    <t>Employer Size:</t>
  </si>
  <si>
    <t>Employer's Non-Federal Share Percentage:</t>
  </si>
  <si>
    <t>Required Minimum Employer Contribution: (D)</t>
  </si>
  <si>
    <t>Total WIOA Eligible Costs</t>
  </si>
  <si>
    <t>Employer's Portion of WIOA Eligible Training Costs</t>
  </si>
  <si>
    <t>Eligible IWT Reimbursement:
(E)</t>
  </si>
  <si>
    <t>Final Employer Contribution:
(F)</t>
  </si>
  <si>
    <t>Tool Key</t>
  </si>
  <si>
    <t>Yellow Boxes indicate a drop down menu.</t>
  </si>
  <si>
    <r>
      <t xml:space="preserve">Based on your inputs in column B, this is the total WIOA eligible costs associated with the training. An employer is only eligible for this total amount IF they have met their </t>
    </r>
    <r>
      <rPr>
        <b/>
        <sz val="11"/>
        <color theme="1"/>
        <rFont val="Calibri"/>
        <family val="2"/>
        <scheme val="minor"/>
      </rPr>
      <t>"Required Minimum Employer Contribution" (D)</t>
    </r>
    <r>
      <rPr>
        <sz val="11"/>
        <color theme="1"/>
        <rFont val="Calibri"/>
        <family val="2"/>
        <scheme val="minor"/>
      </rPr>
      <t>. If an employer has not met their minimum contribution, the local area CANNOT pay the total WIOA eligible costs.</t>
    </r>
  </si>
  <si>
    <t>If "Total WIOA Eligible Costs" is selected from the drop-down menu, the "Employer's Portion of WIOA Eligible Training Costs " will always be $0.</t>
  </si>
  <si>
    <t>Maximum WIOA Allowable Costs</t>
  </si>
  <si>
    <t xml:space="preserve">Based on your inputs in columns B &amp; C, this is the maximum portion of "Eligible IWT Reimbursement"(E) from the LWDA. </t>
  </si>
  <si>
    <t>If Maximum WIOA Allowable 
Costs is selected from the drop-down menu, the amount in "Employer's Portion of WIOA Eligible Training Costs" will indicate the cost difference needed to balance the company's contribution and the LWDA's contribution based on the "Employer's Non-Federal Share Percentage". If the amount in this section is highlighted red, the company is contributing more than the LWDA.</t>
  </si>
  <si>
    <t>Based on your inputs in
column B, this is the portion of
 training costs that the LWDA 
will be responsible for
 reimbursing through WIOA.</t>
  </si>
  <si>
    <t>If Maximum WIOA Allowable 
Costs is selected from the drop-down menu, the amount in this section will be the total from your inputs in the "WIOA Eligible" column and "Employer's Portion of WIOA Eligible Training Costs".</t>
  </si>
  <si>
    <t>IWT Calculation Table Instructions</t>
  </si>
  <si>
    <t>Step 1.</t>
  </si>
  <si>
    <t>Enter the title of your program.</t>
  </si>
  <si>
    <t>Step 2.</t>
  </si>
  <si>
    <t>Enter the exact number of participating employees.</t>
  </si>
  <si>
    <t>Step 3.</t>
  </si>
  <si>
    <t>Enter the the starting date of your program's training.</t>
  </si>
  <si>
    <t>Step 4.</t>
  </si>
  <si>
    <t>Starting with the first blank section under the "Training Costs"
column, labeled "WIOA Eligible" and "Employer-Covered", enter an approximate amount for Training Registration/ Tuition that you would like WIOA funds and/or your company to pay for.
For example, if 40 employees are participating and the cost for each person's training is $2500, then the total would be $100,000. You may choose any amount of the total $100,000 to put in each column. If you would like to have either WIOA or your company pay for the entirety of one category, you may leave the other blank. 
This calculation process should be repeated through the "Certification/Testing" categories albeit with the appropriate estimated costs.</t>
  </si>
  <si>
    <t>Step 5.</t>
  </si>
  <si>
    <t>Once you have made it to the "Trainee Wages" category, you will input the total amount for wages during the hours of training in the "Employer-Covered" section. Wages are not reimbursable under IWT, so the total amount will be covered by the company.
For example, if all 40 employees are paid $19.60/ hr. for the duration of 320 training hours, then you would input $250,880 in the space. (40 X $19.60  X 320 = $250,880)
This will be the same calculation process for the remaining categories as they are not reimbursable under IWT. Be sure to specify what items are being included and why they are needed in the "Explanation" sections.</t>
  </si>
  <si>
    <t>Step 6.</t>
  </si>
  <si>
    <t>Skip down to "Employer Size" and enter the total amount of employees currently working at the company. This is used to determine what percent of funds are reimbursable.
The percentage that appears in "Employer's Non-Federal Share Percentage" will be used to calculate training costs and will adjust depeding on how many employees your company has.
For reference: The minimum amount of employer share in the IWT depends on the size of the employer and may not be less than:
•  10 percent of the cost, for employers with 50 or fewer employees;
•  25 percent of the cost, for employers with between 51 to 100 employees; and
•  50 percent of the cost, for employers with more than 100 employees.</t>
  </si>
  <si>
    <t>Step 7.</t>
  </si>
  <si>
    <t>Step 8.
(Optional)</t>
  </si>
  <si>
    <t>If you would like to see the maximum amount that is eligible under WIOA, select the drop down menu in the box labeled "Total WIOA Eligible Costs" and select "Maximum WIOA Allowable Costs".
This option will show you how much of the total training costs is.</t>
  </si>
  <si>
    <t>Draft #1</t>
  </si>
  <si>
    <t>Draft #2</t>
  </si>
  <si>
    <t>Draft #3</t>
  </si>
  <si>
    <t>Draft #4</t>
  </si>
  <si>
    <t>Draft #5</t>
  </si>
  <si>
    <t>Draft #6</t>
  </si>
  <si>
    <t>Draft #7</t>
  </si>
  <si>
    <t>Draft #8</t>
  </si>
  <si>
    <t>Draft #9</t>
  </si>
  <si>
    <t>Draft #10</t>
  </si>
  <si>
    <t>Once all contribution amounts for WIOA and your company have been decided, compare "Required Minimum Employer Contribution: (D)" and "Final Employer Contribution: (F)".
The Final Employer Contribution must be greater than or equal to the Required Minimum Employer amount. If the amount is not adequate, then you will be signaled by a red warning in the box.
Overall, the Final Employer Contribution will be the amount of money that your company will pay for the program.</t>
  </si>
  <si>
    <t>Company Name</t>
  </si>
  <si>
    <t>Training Dates</t>
  </si>
  <si>
    <t>Cost Per Participant</t>
  </si>
  <si>
    <t>(A)</t>
  </si>
  <si>
    <t>(B)</t>
  </si>
  <si>
    <t>(C)</t>
  </si>
  <si>
    <t>Requestor</t>
  </si>
  <si>
    <t>Company Representative</t>
  </si>
  <si>
    <t>Reviewer</t>
  </si>
  <si>
    <t>ARC Business Services Representative</t>
  </si>
  <si>
    <t>Approver</t>
  </si>
  <si>
    <t xml:space="preserve">ARC Business Services Manager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</si>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</sst>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409]mmmm\ d\,\ yyyy;@"/>
  </numFmts>
  <fonts count="17">
    <font>
      <sz val="11"/>
      <color theme="1"/>
      <name val="Calibri"/>
      <family val="2"/>
      <scheme val="minor"/>
    </font>
    <font>
      <b/>
      <sz val="12"/>
      <color theme="1"/>
      <name val="Century Gothic"/>
      <family val="2"/>
    </font>
    <font>
      <b/>
      <sz val="14"/>
      <color theme="1"/>
      <name val="Century Gothic"/>
      <family val="2"/>
    </font>
    <font>
      <b/>
      <i/>
      <sz val="12"/>
      <color theme="1"/>
      <name val="Century Gothic"/>
      <family val="2"/>
    </font>
    <font>
      <sz val="12"/>
      <color theme="1"/>
      <name val="Century Gothic"/>
      <family val="2"/>
    </font>
    <font>
      <i/>
      <sz val="12"/>
      <color theme="1"/>
      <name val="Century Gothic"/>
      <family val="2"/>
    </font>
    <font>
      <b/>
      <sz val="11"/>
      <color theme="1"/>
      <name val="Century Gothic"/>
      <family val="2"/>
    </font>
    <font>
      <sz val="11"/>
      <color theme="1"/>
      <name val="Century Gothic"/>
      <family val="2"/>
    </font>
    <font>
      <sz val="14"/>
      <color theme="1"/>
      <name val="Century Gothic"/>
      <family val="2"/>
    </font>
    <font>
      <b/>
      <sz val="11"/>
      <color theme="1"/>
      <name val="Calibri"/>
      <family val="2"/>
      <scheme val="minor"/>
    </font>
    <font>
      <sz val="9"/>
      <color indexed="81"/>
      <name val="Tahoma"/>
      <family val="2"/>
    </font>
    <font>
      <b/>
      <u/>
      <sz val="16"/>
      <color theme="1"/>
      <name val="Century Gothic"/>
      <family val="2"/>
    </font>
    <font>
      <b/>
      <sz val="11"/>
      <color rgb="FFFF0000"/>
      <name val="Calibri"/>
      <family val="2"/>
      <scheme val="minor"/>
    </font>
    <font>
      <sz val="9"/>
      <color indexed="81"/>
      <name val="Tahoma"/>
      <charset val="1"/>
    </font>
    <font>
      <b/>
      <sz val="11"/>
      <color indexed="81"/>
      <name val="Garamond"/>
      <family val="1"/>
    </font>
    <font>
      <b/>
      <sz val="11"/>
      <color indexed="81"/>
      <name val="Georgia"/>
      <family val="1"/>
    </font>
    <font>
      <b/>
      <u/>
      <sz val="11"/>
      <color theme="1"/>
      <name val="Century Gothic"/>
      <family val="2"/>
    </font>
  </fonts>
  <fills count="10">
    <fill>
      <patternFill patternType="none"/>
    </fill>
    <fill>
      <patternFill patternType="gray125"/>
    </fill>
    <fill>
      <patternFill patternType="lightTrellis">
        <fgColor theme="0" tint="-0.499984740745262"/>
        <bgColor theme="0" tint="-0.249977111117893"/>
      </patternFill>
    </fill>
    <fill>
      <patternFill patternType="lightTrellis">
        <fgColor theme="0" tint="-0.499984740745262"/>
        <bgColor rgb="FFBFBFBF"/>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
      <patternFill patternType="solid">
        <fgColor theme="7" tint="0.39997558519241921"/>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right/>
      <top/>
      <bottom style="thin">
        <color indexed="64"/>
      </bottom>
      <diagonal/>
    </border>
  </borders>
  <cellStyleXfs count="1">
    <xf numFmtId="0" fontId="0" fillId="0" borderId="0"/>
  </cellStyleXfs>
  <cellXfs count="100">
    <xf numFmtId="0" fontId="0" fillId="0" borderId="0" xfId="0"/>
    <xf numFmtId="0" fontId="0" fillId="0" borderId="0" xfId="0" applyProtection="1">
      <protection locked="0"/>
    </xf>
    <xf numFmtId="0" fontId="0" fillId="0" borderId="0" xfId="0" applyProtection="1">
      <protection hidden="1"/>
    </xf>
    <xf numFmtId="6" fontId="0" fillId="0" borderId="0" xfId="0" applyNumberFormat="1" applyProtection="1">
      <protection hidden="1"/>
    </xf>
    <xf numFmtId="9" fontId="0" fillId="0" borderId="0" xfId="0" applyNumberFormat="1" applyProtection="1">
      <protection hidden="1"/>
    </xf>
    <xf numFmtId="0" fontId="1" fillId="0" borderId="4" xfId="0" applyFont="1" applyBorder="1" applyAlignment="1" applyProtection="1">
      <alignment horizontal="center" vertical="center"/>
      <protection locked="0"/>
    </xf>
    <xf numFmtId="6" fontId="4" fillId="0" borderId="4" xfId="0" applyNumberFormat="1" applyFont="1" applyBorder="1" applyAlignment="1" applyProtection="1">
      <alignment horizontal="center" vertical="center" wrapText="1"/>
      <protection locked="0"/>
    </xf>
    <xf numFmtId="164" fontId="4" fillId="0" borderId="4" xfId="0" applyNumberFormat="1" applyFont="1" applyBorder="1" applyAlignment="1" applyProtection="1">
      <alignment horizontal="center" vertical="center" wrapText="1"/>
      <protection locked="0"/>
    </xf>
    <xf numFmtId="49" fontId="4" fillId="0" borderId="4" xfId="0" applyNumberFormat="1" applyFont="1" applyBorder="1" applyAlignment="1" applyProtection="1">
      <alignment vertical="center" wrapText="1"/>
      <protection locked="0"/>
    </xf>
    <xf numFmtId="164" fontId="4" fillId="0" borderId="6" xfId="0" applyNumberFormat="1" applyFont="1" applyBorder="1" applyAlignment="1" applyProtection="1">
      <alignment horizontal="center" vertical="center" wrapText="1"/>
      <protection locked="0"/>
    </xf>
    <xf numFmtId="0" fontId="6" fillId="0" borderId="0" xfId="0" applyFont="1" applyAlignment="1">
      <alignment horizontal="left" vertical="top"/>
    </xf>
    <xf numFmtId="0" fontId="6" fillId="0" borderId="15" xfId="0" applyFont="1" applyBorder="1" applyAlignment="1">
      <alignment horizontal="center" vertical="top"/>
    </xf>
    <xf numFmtId="0" fontId="6" fillId="0" borderId="15" xfId="0" applyFont="1" applyBorder="1" applyAlignment="1">
      <alignment horizontal="center" vertical="center" wrapText="1"/>
    </xf>
    <xf numFmtId="0" fontId="6" fillId="0" borderId="15" xfId="0" applyFont="1" applyBorder="1" applyAlignment="1">
      <alignment horizontal="center" vertical="center"/>
    </xf>
    <xf numFmtId="0" fontId="6" fillId="6" borderId="15" xfId="0" applyFont="1" applyFill="1" applyBorder="1" applyAlignment="1">
      <alignment horizontal="center"/>
    </xf>
    <xf numFmtId="0" fontId="6" fillId="0" borderId="15" xfId="0" applyFont="1" applyBorder="1" applyAlignment="1">
      <alignment horizontal="center" vertical="top" wrapText="1"/>
    </xf>
    <xf numFmtId="165" fontId="1" fillId="0" borderId="1"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0" fillId="0" borderId="19" xfId="0" applyBorder="1" applyAlignment="1">
      <alignment horizontal="left" vertical="center"/>
    </xf>
    <xf numFmtId="0" fontId="0" fillId="0" borderId="19" xfId="0" applyBorder="1" applyAlignment="1">
      <alignment vertical="center" wrapText="1"/>
    </xf>
    <xf numFmtId="0" fontId="0" fillId="0" borderId="19" xfId="0" applyBorder="1" applyAlignment="1">
      <alignment horizontal="left" vertical="center" wrapText="1"/>
    </xf>
    <xf numFmtId="164" fontId="7" fillId="0" borderId="0" xfId="0" applyNumberFormat="1" applyFont="1" applyAlignment="1">
      <alignment horizontal="left" wrapText="1"/>
    </xf>
    <xf numFmtId="14" fontId="7" fillId="0" borderId="24" xfId="0" applyNumberFormat="1" applyFont="1" applyBorder="1" applyAlignment="1" applyProtection="1">
      <alignment horizontal="left" wrapText="1"/>
      <protection locked="0"/>
    </xf>
    <xf numFmtId="164" fontId="7" fillId="0" borderId="0" xfId="0" applyNumberFormat="1" applyFont="1" applyAlignment="1">
      <alignment wrapText="1"/>
    </xf>
    <xf numFmtId="14" fontId="7" fillId="0" borderId="24" xfId="0" applyNumberFormat="1" applyFont="1" applyBorder="1" applyAlignment="1" applyProtection="1">
      <alignment wrapText="1"/>
      <protection locked="0"/>
    </xf>
    <xf numFmtId="6" fontId="1" fillId="4" borderId="0" xfId="0" applyNumberFormat="1" applyFont="1" applyFill="1" applyAlignment="1">
      <alignment horizontal="center" vertical="center" wrapText="1"/>
    </xf>
    <xf numFmtId="0" fontId="1" fillId="5" borderId="11" xfId="0" applyFont="1" applyFill="1" applyBorder="1" applyAlignment="1">
      <alignment horizontal="center" vertical="center" wrapText="1"/>
    </xf>
    <xf numFmtId="0" fontId="1" fillId="5" borderId="10" xfId="0" applyFont="1" applyFill="1" applyBorder="1" applyAlignment="1">
      <alignment horizontal="center" vertical="center" wrapText="1"/>
    </xf>
    <xf numFmtId="6" fontId="1" fillId="4" borderId="6" xfId="0" applyNumberFormat="1"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8" xfId="0" applyFont="1" applyFill="1" applyBorder="1" applyAlignment="1">
      <alignment horizontal="right" vertical="center" wrapText="1"/>
    </xf>
    <xf numFmtId="6" fontId="4" fillId="4" borderId="6" xfId="0" applyNumberFormat="1" applyFont="1" applyFill="1" applyBorder="1" applyAlignment="1">
      <alignment horizontal="center" vertical="center" wrapText="1"/>
    </xf>
    <xf numFmtId="0" fontId="1" fillId="5" borderId="1" xfId="0" applyFont="1" applyFill="1" applyBorder="1" applyAlignment="1">
      <alignment horizontal="right" vertical="center" wrapText="1"/>
    </xf>
    <xf numFmtId="0" fontId="1" fillId="5" borderId="3" xfId="0" applyFont="1" applyFill="1" applyBorder="1" applyAlignment="1">
      <alignment vertical="center"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1" fillId="5" borderId="12" xfId="0" applyFont="1" applyFill="1" applyBorder="1" applyAlignment="1">
      <alignment horizontal="right" vertical="center" wrapText="1"/>
    </xf>
    <xf numFmtId="6" fontId="5" fillId="4" borderId="2" xfId="0" applyNumberFormat="1" applyFont="1" applyFill="1" applyBorder="1" applyAlignment="1">
      <alignment horizontal="center" vertical="center"/>
    </xf>
    <xf numFmtId="0" fontId="3" fillId="5" borderId="1" xfId="0" applyFont="1" applyFill="1" applyBorder="1" applyAlignment="1">
      <alignment horizontal="right" vertical="center" wrapText="1"/>
    </xf>
    <xf numFmtId="6" fontId="5" fillId="4" borderId="2" xfId="0" applyNumberFormat="1" applyFont="1" applyFill="1" applyBorder="1" applyAlignment="1">
      <alignment horizontal="center" vertical="center" wrapText="1"/>
    </xf>
    <xf numFmtId="0" fontId="2" fillId="8" borderId="1" xfId="0" applyFont="1" applyFill="1" applyBorder="1" applyAlignment="1">
      <alignment horizontal="right" vertical="center" wrapText="1"/>
    </xf>
    <xf numFmtId="164" fontId="11" fillId="8" borderId="4" xfId="0" applyNumberFormat="1" applyFont="1" applyFill="1" applyBorder="1" applyAlignment="1">
      <alignment horizontal="center" vertical="center" wrapText="1"/>
    </xf>
    <xf numFmtId="0" fontId="1" fillId="5" borderId="3" xfId="0" applyFont="1" applyFill="1" applyBorder="1" applyAlignment="1">
      <alignment horizontal="right" vertical="center" wrapText="1"/>
    </xf>
    <xf numFmtId="6" fontId="1" fillId="4" borderId="4" xfId="0" applyNumberFormat="1" applyFont="1" applyFill="1" applyBorder="1" applyAlignment="1">
      <alignment horizontal="center" vertical="center" wrapText="1"/>
    </xf>
    <xf numFmtId="0" fontId="1" fillId="5" borderId="23" xfId="0" applyFont="1" applyFill="1" applyBorder="1" applyAlignment="1">
      <alignment horizontal="right" vertical="center"/>
    </xf>
    <xf numFmtId="0" fontId="1" fillId="5" borderId="1" xfId="0" applyFont="1" applyFill="1" applyBorder="1" applyAlignment="1">
      <alignment horizontal="right" vertical="center"/>
    </xf>
    <xf numFmtId="0" fontId="1" fillId="5" borderId="1"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4" fillId="5" borderId="3" xfId="0" applyFont="1" applyFill="1" applyBorder="1" applyAlignment="1">
      <alignment vertical="center" wrapText="1"/>
    </xf>
    <xf numFmtId="0" fontId="4" fillId="2"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5" borderId="12" xfId="0" applyFont="1" applyFill="1" applyBorder="1" applyAlignment="1">
      <alignment vertical="center" wrapText="1"/>
    </xf>
    <xf numFmtId="0" fontId="4" fillId="3" borderId="6" xfId="0" applyFont="1" applyFill="1" applyBorder="1" applyAlignment="1">
      <alignment horizontal="center" vertical="center" wrapText="1"/>
    </xf>
    <xf numFmtId="0" fontId="16" fillId="0" borderId="0" xfId="0" applyFont="1"/>
    <xf numFmtId="0" fontId="7" fillId="0" borderId="0" xfId="0" applyFont="1"/>
    <xf numFmtId="0" fontId="7" fillId="0" borderId="24" xfId="0" applyFont="1" applyBorder="1" applyAlignment="1" applyProtection="1">
      <alignment horizontal="left"/>
      <protection locked="0"/>
    </xf>
    <xf numFmtId="49" fontId="6" fillId="0" borderId="11" xfId="0" applyNumberFormat="1" applyFont="1" applyBorder="1" applyAlignment="1" applyProtection="1">
      <alignment horizontal="center" vertical="center"/>
      <protection locked="0"/>
    </xf>
    <xf numFmtId="49" fontId="6" fillId="0" borderId="10" xfId="0" applyNumberFormat="1" applyFont="1" applyBorder="1" applyAlignment="1" applyProtection="1">
      <alignment horizontal="center" vertical="center"/>
      <protection locked="0"/>
    </xf>
    <xf numFmtId="0" fontId="12" fillId="9" borderId="20" xfId="0" applyFont="1" applyFill="1" applyBorder="1"/>
    <xf numFmtId="0" fontId="12" fillId="9" borderId="21" xfId="0" applyFont="1" applyFill="1" applyBorder="1"/>
    <xf numFmtId="0" fontId="12" fillId="9" borderId="22" xfId="0" applyFont="1" applyFill="1" applyBorder="1"/>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6" fontId="1" fillId="7" borderId="8" xfId="0" applyNumberFormat="1" applyFont="1" applyFill="1" applyBorder="1" applyAlignment="1" applyProtection="1">
      <alignment horizontal="center" vertical="center"/>
      <protection locked="0"/>
    </xf>
    <xf numFmtId="6" fontId="1" fillId="7" borderId="4" xfId="0" applyNumberFormat="1" applyFont="1" applyFill="1" applyBorder="1" applyAlignment="1" applyProtection="1">
      <alignment horizontal="center" vertical="center"/>
      <protection locked="0"/>
    </xf>
    <xf numFmtId="9" fontId="1" fillId="4" borderId="10" xfId="0" applyNumberFormat="1" applyFont="1" applyFill="1" applyBorder="1" applyAlignment="1">
      <alignment horizontal="center" vertical="center" wrapText="1"/>
    </xf>
    <xf numFmtId="9" fontId="1" fillId="4" borderId="4" xfId="0" applyNumberFormat="1"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9" xfId="0" applyFont="1" applyFill="1" applyBorder="1" applyAlignment="1">
      <alignment horizontal="right" vertical="center" wrapText="1"/>
    </xf>
    <xf numFmtId="0" fontId="1" fillId="5" borderId="13" xfId="0" applyFont="1" applyFill="1" applyBorder="1" applyAlignment="1">
      <alignment horizontal="right" vertical="center" wrapText="1"/>
    </xf>
    <xf numFmtId="0" fontId="1" fillId="3" borderId="10" xfId="0" applyFont="1" applyFill="1" applyBorder="1" applyAlignment="1">
      <alignment vertical="center" wrapText="1"/>
    </xf>
    <xf numFmtId="0" fontId="1" fillId="3" borderId="4" xfId="0" applyFont="1" applyFill="1" applyBorder="1" applyAlignment="1">
      <alignment vertical="center" wrapText="1"/>
    </xf>
    <xf numFmtId="0" fontId="1" fillId="5" borderId="8" xfId="0" applyFont="1" applyFill="1" applyBorder="1" applyAlignment="1">
      <alignment horizontal="right" vertical="center" wrapText="1"/>
    </xf>
    <xf numFmtId="0" fontId="1" fillId="5" borderId="11" xfId="0" applyFont="1" applyFill="1" applyBorder="1" applyAlignment="1">
      <alignment horizontal="center" vertical="center" wrapText="1"/>
    </xf>
    <xf numFmtId="0" fontId="1" fillId="5" borderId="10" xfId="0" applyFont="1" applyFill="1" applyBorder="1" applyAlignment="1">
      <alignment horizontal="center" vertical="center" wrapText="1"/>
    </xf>
    <xf numFmtId="6" fontId="2" fillId="4" borderId="7" xfId="0" applyNumberFormat="1" applyFont="1" applyFill="1" applyBorder="1" applyAlignment="1">
      <alignment horizontal="center" vertical="center" wrapText="1"/>
    </xf>
    <xf numFmtId="6" fontId="2" fillId="4" borderId="6" xfId="0" applyNumberFormat="1"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2"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23" xfId="0" applyFont="1" applyFill="1" applyBorder="1" applyAlignment="1">
      <alignment horizontal="right" vertical="center"/>
    </xf>
    <xf numFmtId="0" fontId="1" fillId="5" borderId="3" xfId="0" applyFont="1" applyFill="1" applyBorder="1" applyAlignment="1">
      <alignment horizontal="right" vertical="center"/>
    </xf>
    <xf numFmtId="3" fontId="1" fillId="0" borderId="0" xfId="0" applyNumberFormat="1" applyFont="1" applyAlignment="1" applyProtection="1">
      <alignment horizontal="center" vertical="center"/>
      <protection locked="0"/>
    </xf>
    <xf numFmtId="0" fontId="7" fillId="0" borderId="16" xfId="0" applyFont="1" applyBorder="1" applyAlignment="1">
      <alignment horizontal="left" vertical="top" wrapText="1"/>
    </xf>
    <xf numFmtId="0" fontId="7" fillId="0" borderId="17" xfId="0" applyFont="1" applyBorder="1" applyAlignment="1">
      <alignment horizontal="left" vertical="top"/>
    </xf>
    <xf numFmtId="0" fontId="7" fillId="0" borderId="17" xfId="0" applyFont="1" applyBorder="1" applyAlignment="1">
      <alignment horizontal="left" vertical="top" wrapText="1"/>
    </xf>
    <xf numFmtId="0" fontId="7" fillId="6" borderId="16" xfId="0" applyFont="1" applyFill="1" applyBorder="1" applyAlignment="1">
      <alignment horizontal="left"/>
    </xf>
    <xf numFmtId="0" fontId="8" fillId="6" borderId="17" xfId="0" applyFont="1" applyFill="1" applyBorder="1" applyAlignment="1">
      <alignment horizontal="left"/>
    </xf>
    <xf numFmtId="0" fontId="2" fillId="5" borderId="16" xfId="0" applyFont="1" applyFill="1" applyBorder="1" applyAlignment="1">
      <alignment horizontal="center"/>
    </xf>
    <xf numFmtId="0" fontId="2" fillId="5" borderId="18" xfId="0" applyFont="1" applyFill="1" applyBorder="1" applyAlignment="1">
      <alignment horizontal="center"/>
    </xf>
    <xf numFmtId="0" fontId="2" fillId="5" borderId="17" xfId="0" applyFont="1" applyFill="1" applyBorder="1" applyAlignment="1">
      <alignment horizontal="center"/>
    </xf>
    <xf numFmtId="0" fontId="7" fillId="0" borderId="15" xfId="0" applyFont="1" applyBorder="1" applyAlignment="1">
      <alignment horizontal="left" vertical="top" wrapText="1"/>
    </xf>
    <xf numFmtId="0" fontId="7" fillId="0" borderId="15" xfId="0" applyFont="1" applyBorder="1" applyAlignment="1">
      <alignment horizontal="left" vertical="top"/>
    </xf>
  </cellXfs>
  <cellStyles count="1">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L62"/>
  <sheetViews>
    <sheetView topLeftCell="A9" zoomScale="70" zoomScaleNormal="70" workbookViewId="0">
      <selection activeCell="B17" sqref="B17"/>
    </sheetView>
  </sheetViews>
  <sheetFormatPr defaultColWidth="9.140625" defaultRowHeight="15"/>
  <cols>
    <col min="1" max="1" width="32.85546875" style="1" customWidth="1"/>
    <col min="2" max="2" width="25.85546875" style="1" customWidth="1"/>
    <col min="3" max="3" width="28.28515625" style="1" customWidth="1"/>
    <col min="4" max="4" width="65.28515625" style="1" customWidth="1"/>
    <col min="5" max="16384" width="9.140625" style="1"/>
  </cols>
  <sheetData>
    <row r="1" spans="1:12" ht="56.25" customHeight="1" thickBot="1">
      <c r="A1" s="82" t="s">
        <v>0</v>
      </c>
      <c r="B1" s="83"/>
      <c r="C1" s="83"/>
      <c r="D1" s="84"/>
      <c r="E1"/>
      <c r="F1"/>
      <c r="G1"/>
      <c r="H1"/>
      <c r="I1"/>
      <c r="J1"/>
      <c r="K1"/>
      <c r="L1"/>
    </row>
    <row r="2" spans="1:12" ht="35.25" customHeight="1" thickBot="1">
      <c r="A2" s="85" t="s">
        <v>73</v>
      </c>
      <c r="B2" s="86"/>
      <c r="C2" s="59"/>
      <c r="D2" s="60"/>
      <c r="E2"/>
      <c r="F2"/>
      <c r="G2"/>
      <c r="H2"/>
      <c r="I2"/>
      <c r="J2"/>
      <c r="K2"/>
      <c r="L2"/>
    </row>
    <row r="3" spans="1:12" ht="35.25" customHeight="1" thickBot="1">
      <c r="A3" s="85" t="s">
        <v>74</v>
      </c>
      <c r="B3" s="86"/>
      <c r="C3" s="59"/>
      <c r="D3" s="60"/>
      <c r="E3"/>
      <c r="F3"/>
      <c r="G3"/>
      <c r="H3"/>
      <c r="I3"/>
      <c r="J3"/>
      <c r="K3"/>
      <c r="L3"/>
    </row>
    <row r="4" spans="1:12" ht="21.75" customHeight="1" thickBot="1">
      <c r="A4" s="87" t="s">
        <v>1</v>
      </c>
      <c r="B4" s="89">
        <v>0</v>
      </c>
      <c r="C4" s="45" t="s">
        <v>2</v>
      </c>
      <c r="D4" s="16"/>
      <c r="E4"/>
      <c r="F4"/>
      <c r="G4"/>
      <c r="H4"/>
      <c r="I4"/>
      <c r="J4"/>
      <c r="K4"/>
      <c r="L4"/>
    </row>
    <row r="5" spans="1:12" ht="22.5" customHeight="1" thickBot="1">
      <c r="A5" s="88"/>
      <c r="B5" s="89"/>
      <c r="C5" s="44" t="s">
        <v>3</v>
      </c>
      <c r="D5" s="5"/>
      <c r="E5"/>
      <c r="F5"/>
      <c r="G5"/>
      <c r="H5"/>
      <c r="I5"/>
      <c r="J5"/>
      <c r="K5"/>
      <c r="L5"/>
    </row>
    <row r="6" spans="1:12" ht="43.5" customHeight="1" thickBot="1">
      <c r="A6" s="46" t="s">
        <v>5</v>
      </c>
      <c r="B6" s="71" t="s">
        <v>6</v>
      </c>
      <c r="C6" s="72"/>
      <c r="D6" s="47" t="s">
        <v>7</v>
      </c>
      <c r="E6"/>
      <c r="F6"/>
      <c r="G6"/>
      <c r="H6"/>
      <c r="I6"/>
      <c r="J6"/>
      <c r="K6"/>
      <c r="L6"/>
    </row>
    <row r="7" spans="1:12" ht="32.25" customHeight="1" thickBot="1">
      <c r="A7" s="48"/>
      <c r="B7" s="49" t="s">
        <v>8</v>
      </c>
      <c r="C7" s="49" t="s">
        <v>9</v>
      </c>
      <c r="D7" s="50"/>
      <c r="E7"/>
      <c r="F7"/>
      <c r="G7"/>
      <c r="H7"/>
      <c r="I7"/>
      <c r="J7"/>
      <c r="K7"/>
      <c r="L7"/>
    </row>
    <row r="8" spans="1:12" ht="36" customHeight="1" thickBot="1">
      <c r="A8" s="51" t="s">
        <v>10</v>
      </c>
      <c r="B8" s="6" t="s">
        <v>85</v>
      </c>
      <c r="C8" s="7"/>
      <c r="D8" s="8" t="s">
        <v>11</v>
      </c>
      <c r="E8"/>
      <c r="F8"/>
      <c r="G8"/>
      <c r="H8"/>
      <c r="I8"/>
      <c r="J8"/>
      <c r="K8"/>
      <c r="L8"/>
    </row>
    <row r="9" spans="1:12" ht="42" customHeight="1" thickBot="1">
      <c r="A9" s="51" t="s">
        <v>12</v>
      </c>
      <c r="B9" s="6" t="s">
        <v>85</v>
      </c>
      <c r="C9" s="7"/>
      <c r="D9" s="8" t="s">
        <v>13</v>
      </c>
      <c r="E9"/>
      <c r="F9"/>
      <c r="G9"/>
      <c r="H9"/>
      <c r="I9"/>
      <c r="J9"/>
      <c r="K9"/>
      <c r="L9"/>
    </row>
    <row r="10" spans="1:12" ht="37.5" customHeight="1" thickBot="1">
      <c r="A10" s="51" t="s">
        <v>14</v>
      </c>
      <c r="B10" s="6" t="s">
        <v>85</v>
      </c>
      <c r="C10" s="7"/>
      <c r="D10" s="8" t="s">
        <v>15</v>
      </c>
      <c r="E10"/>
      <c r="F10"/>
      <c r="G10"/>
      <c r="H10"/>
      <c r="I10"/>
      <c r="J10"/>
      <c r="K10"/>
      <c r="L10"/>
    </row>
    <row r="11" spans="1:12" ht="38.25" customHeight="1" thickBot="1">
      <c r="A11" s="51" t="s">
        <v>16</v>
      </c>
      <c r="B11" s="6" t="s">
        <v>85</v>
      </c>
      <c r="C11" s="7"/>
      <c r="D11" s="8" t="s">
        <v>17</v>
      </c>
      <c r="E11"/>
      <c r="F11"/>
      <c r="G11"/>
      <c r="H11"/>
      <c r="I11"/>
      <c r="J11"/>
      <c r="K11"/>
      <c r="L11"/>
    </row>
    <row r="12" spans="1:12" ht="39" customHeight="1" thickBot="1">
      <c r="A12" s="51" t="s">
        <v>18</v>
      </c>
      <c r="B12" s="6" t="s">
        <v>85</v>
      </c>
      <c r="C12" s="7"/>
      <c r="D12" s="8" t="s">
        <v>19</v>
      </c>
      <c r="E12"/>
      <c r="F12"/>
      <c r="G12"/>
      <c r="H12"/>
      <c r="I12"/>
      <c r="J12"/>
      <c r="K12"/>
      <c r="L12"/>
    </row>
    <row r="13" spans="1:12" ht="39" customHeight="1" thickBot="1">
      <c r="A13" s="51" t="s">
        <v>20</v>
      </c>
      <c r="B13" s="52"/>
      <c r="C13" s="7" t="s">
        <v>85</v>
      </c>
      <c r="D13" s="8" t="s">
        <v>21</v>
      </c>
      <c r="E13"/>
      <c r="F13"/>
      <c r="G13"/>
      <c r="H13"/>
      <c r="I13"/>
      <c r="J13"/>
      <c r="K13"/>
      <c r="L13"/>
    </row>
    <row r="14" spans="1:12" ht="45" customHeight="1" thickBot="1">
      <c r="A14" s="51" t="s">
        <v>22</v>
      </c>
      <c r="B14" s="53"/>
      <c r="C14" s="7"/>
      <c r="D14" s="8" t="s">
        <v>23</v>
      </c>
      <c r="E14"/>
      <c r="F14"/>
      <c r="G14"/>
      <c r="H14"/>
      <c r="I14"/>
      <c r="J14"/>
      <c r="K14"/>
      <c r="L14"/>
    </row>
    <row r="15" spans="1:12" ht="52.5" customHeight="1" thickBot="1">
      <c r="A15" s="51" t="s">
        <v>24</v>
      </c>
      <c r="B15" s="53"/>
      <c r="C15" s="7" t="s">
        <v>85</v>
      </c>
      <c r="D15" s="8" t="s">
        <v>23</v>
      </c>
      <c r="E15"/>
      <c r="F15"/>
      <c r="G15"/>
      <c r="H15"/>
      <c r="I15"/>
      <c r="J15"/>
      <c r="K15"/>
      <c r="L15"/>
    </row>
    <row r="16" spans="1:12" ht="40.5" customHeight="1" thickBot="1">
      <c r="A16" s="51" t="s">
        <v>25</v>
      </c>
      <c r="B16" s="53"/>
      <c r="C16" s="7"/>
      <c r="D16" s="8" t="s">
        <v>23</v>
      </c>
      <c r="E16"/>
      <c r="F16"/>
      <c r="G16"/>
      <c r="H16"/>
      <c r="I16"/>
      <c r="J16"/>
      <c r="K16"/>
      <c r="L16"/>
    </row>
    <row r="17" spans="1:12" ht="60.75" customHeight="1" thickBot="1">
      <c r="A17" s="51" t="s">
        <v>26</v>
      </c>
      <c r="B17" s="53"/>
      <c r="C17" s="7" t="s">
        <v>85</v>
      </c>
      <c r="D17" s="8" t="s">
        <v>23</v>
      </c>
      <c r="E17"/>
      <c r="F17"/>
      <c r="G17"/>
      <c r="H17"/>
      <c r="I17"/>
      <c r="J17"/>
      <c r="K17"/>
      <c r="L17"/>
    </row>
    <row r="18" spans="1:12" ht="34.5" customHeight="1" thickBot="1">
      <c r="A18" s="54" t="s">
        <v>27</v>
      </c>
      <c r="B18" s="55"/>
      <c r="C18" s="9"/>
      <c r="D18" s="8" t="s">
        <v>23</v>
      </c>
      <c r="E18"/>
      <c r="F18"/>
      <c r="G18"/>
      <c r="H18"/>
      <c r="I18"/>
      <c r="J18"/>
      <c r="K18"/>
      <c r="L18"/>
    </row>
    <row r="19" spans="1:12">
      <c r="A19" s="73" t="s">
        <v>28</v>
      </c>
      <c r="B19" s="26" t="s">
        <v>76</v>
      </c>
      <c r="C19" s="27" t="s">
        <v>77</v>
      </c>
      <c r="D19" s="75"/>
      <c r="E19"/>
      <c r="F19"/>
      <c r="G19"/>
      <c r="H19"/>
      <c r="I19"/>
      <c r="J19"/>
      <c r="K19"/>
      <c r="L19"/>
    </row>
    <row r="20" spans="1:12" ht="21" customHeight="1" thickBot="1">
      <c r="A20" s="74"/>
      <c r="B20" s="25">
        <f>SUM(B8:B12)</f>
        <v>0</v>
      </c>
      <c r="C20" s="28">
        <f>SUM(C8:C18)</f>
        <v>0</v>
      </c>
      <c r="D20" s="76"/>
      <c r="E20"/>
      <c r="F20"/>
      <c r="G20"/>
      <c r="H20"/>
      <c r="I20"/>
      <c r="J20"/>
      <c r="K20"/>
      <c r="L20"/>
    </row>
    <row r="21" spans="1:12" ht="22.9" customHeight="1">
      <c r="A21" s="73" t="s">
        <v>29</v>
      </c>
      <c r="B21" s="78" t="s">
        <v>78</v>
      </c>
      <c r="C21" s="79"/>
      <c r="D21" s="29" t="s">
        <v>75</v>
      </c>
      <c r="E21"/>
      <c r="F21"/>
      <c r="G21"/>
      <c r="H21"/>
      <c r="I21"/>
      <c r="J21"/>
      <c r="K21"/>
      <c r="L21"/>
    </row>
    <row r="22" spans="1:12" ht="33" customHeight="1" thickBot="1">
      <c r="A22" s="77"/>
      <c r="B22" s="80">
        <f>SUM(B20+C20)</f>
        <v>0</v>
      </c>
      <c r="C22" s="81"/>
      <c r="D22" s="31" t="e">
        <f>SUM(B20/B4)</f>
        <v>#DIV/0!</v>
      </c>
      <c r="E22"/>
      <c r="F22"/>
      <c r="G22"/>
      <c r="H22"/>
      <c r="I22"/>
      <c r="J22"/>
      <c r="K22"/>
      <c r="L22"/>
    </row>
    <row r="23" spans="1:12" ht="53.25" customHeight="1" thickBot="1">
      <c r="A23" s="30" t="s">
        <v>30</v>
      </c>
      <c r="B23" s="17" t="s">
        <v>85</v>
      </c>
      <c r="C23" s="32" t="s">
        <v>31</v>
      </c>
      <c r="D23" s="69">
        <f>IF(B23&lt;51,(0.1),IF(B23&gt;100,(0.5),IF(AND(B23&gt;50,B23&lt;101),0.25)))</f>
        <v>0.5</v>
      </c>
      <c r="E23"/>
      <c r="F23"/>
      <c r="G23"/>
      <c r="H23"/>
      <c r="I23"/>
      <c r="J23"/>
      <c r="K23"/>
      <c r="L23"/>
    </row>
    <row r="24" spans="1:12" ht="27" hidden="1" customHeight="1" thickBot="1">
      <c r="C24" s="33"/>
      <c r="D24" s="70" t="e">
        <f>IF(#REF!&lt;51,(10),IF(#REF!&gt;100,(50),IF(AND(#REF!&gt;50,#REF!&lt;101),25)))</f>
        <v>#REF!</v>
      </c>
      <c r="E24"/>
      <c r="F24"/>
      <c r="G24"/>
      <c r="H24"/>
      <c r="I24"/>
      <c r="J24"/>
      <c r="K24"/>
      <c r="L24"/>
    </row>
    <row r="25" spans="1:12" ht="56.25" customHeight="1" thickBot="1">
      <c r="A25" s="34"/>
      <c r="B25" s="35"/>
      <c r="C25" s="36" t="s">
        <v>32</v>
      </c>
      <c r="D25" s="37">
        <f>B22*D23</f>
        <v>0</v>
      </c>
      <c r="E25"/>
      <c r="F25"/>
      <c r="G25"/>
      <c r="H25"/>
      <c r="I25"/>
      <c r="J25"/>
      <c r="K25"/>
      <c r="L25"/>
    </row>
    <row r="26" spans="1:12" ht="50.25" customHeight="1" thickBot="1">
      <c r="A26" s="67" t="s">
        <v>33</v>
      </c>
      <c r="B26" s="68" t="s">
        <v>33</v>
      </c>
      <c r="C26" s="38" t="s">
        <v>34</v>
      </c>
      <c r="D26" s="39">
        <f>B20-B27</f>
        <v>0</v>
      </c>
      <c r="E26"/>
      <c r="F26"/>
      <c r="G26"/>
      <c r="H26"/>
      <c r="I26"/>
      <c r="J26"/>
      <c r="K26"/>
      <c r="L26"/>
    </row>
    <row r="27" spans="1:12" ht="54" customHeight="1" thickBot="1">
      <c r="A27" s="40" t="s">
        <v>35</v>
      </c>
      <c r="B27" s="41">
        <f>IF(C20&lt;D25,MIN(25000,C20),MIN(25000,B22-C20))</f>
        <v>0</v>
      </c>
      <c r="C27" s="42" t="s">
        <v>36</v>
      </c>
      <c r="D27" s="43">
        <f>B22-B27</f>
        <v>0</v>
      </c>
      <c r="E27"/>
      <c r="F27"/>
      <c r="G27"/>
      <c r="H27"/>
      <c r="I27"/>
      <c r="J27"/>
      <c r="K27"/>
      <c r="L27"/>
    </row>
    <row r="28" spans="1:12">
      <c r="A28"/>
      <c r="B28"/>
      <c r="C28"/>
      <c r="D28"/>
      <c r="E28"/>
      <c r="F28"/>
      <c r="G28"/>
      <c r="H28"/>
      <c r="I28"/>
      <c r="J28"/>
      <c r="K28"/>
      <c r="L28"/>
    </row>
    <row r="29" spans="1:12" ht="16.5">
      <c r="A29" s="56" t="s">
        <v>79</v>
      </c>
      <c r="B29" s="21"/>
      <c r="C29" s="21"/>
      <c r="D29" s="21"/>
      <c r="E29"/>
      <c r="F29"/>
      <c r="G29"/>
      <c r="H29"/>
      <c r="I29"/>
      <c r="J29"/>
      <c r="K29"/>
      <c r="L29"/>
    </row>
    <row r="30" spans="1:12" ht="30" customHeight="1">
      <c r="A30" s="58"/>
      <c r="B30" s="58"/>
      <c r="C30" s="21"/>
      <c r="D30" s="22"/>
      <c r="E30"/>
      <c r="F30"/>
      <c r="G30"/>
      <c r="H30"/>
      <c r="I30"/>
      <c r="J30"/>
      <c r="K30"/>
      <c r="L30"/>
    </row>
    <row r="31" spans="1:12" ht="16.5">
      <c r="A31" s="57" t="s">
        <v>80</v>
      </c>
      <c r="B31" s="21"/>
      <c r="C31" s="21"/>
      <c r="D31" s="21" t="s">
        <v>2</v>
      </c>
      <c r="E31"/>
      <c r="F31"/>
      <c r="G31"/>
      <c r="H31"/>
      <c r="I31"/>
      <c r="J31"/>
      <c r="K31"/>
      <c r="L31"/>
    </row>
    <row r="32" spans="1:12" ht="16.5">
      <c r="A32" s="57"/>
      <c r="B32" s="21"/>
      <c r="C32" s="21"/>
      <c r="D32" s="21"/>
      <c r="E32"/>
      <c r="F32"/>
      <c r="G32"/>
      <c r="H32"/>
      <c r="I32"/>
      <c r="J32"/>
      <c r="K32"/>
      <c r="L32"/>
    </row>
    <row r="33" spans="1:12" ht="16.5">
      <c r="A33" s="56" t="s">
        <v>81</v>
      </c>
      <c r="B33" s="21"/>
      <c r="C33" s="21"/>
      <c r="D33" s="21"/>
      <c r="E33"/>
      <c r="F33"/>
      <c r="G33"/>
      <c r="H33"/>
      <c r="I33"/>
      <c r="J33"/>
      <c r="K33"/>
      <c r="L33"/>
    </row>
    <row r="34" spans="1:12" ht="30" customHeight="1">
      <c r="A34" s="58"/>
      <c r="B34" s="58"/>
      <c r="C34" s="21"/>
      <c r="D34" s="22"/>
      <c r="E34"/>
      <c r="F34"/>
      <c r="G34"/>
      <c r="H34"/>
      <c r="I34"/>
      <c r="J34"/>
      <c r="K34"/>
      <c r="L34"/>
    </row>
    <row r="35" spans="1:12" ht="16.5">
      <c r="A35" s="57" t="s">
        <v>82</v>
      </c>
      <c r="B35" s="21"/>
      <c r="C35" s="21"/>
      <c r="D35" s="21" t="s">
        <v>2</v>
      </c>
      <c r="E35"/>
      <c r="F35"/>
      <c r="G35"/>
      <c r="H35"/>
      <c r="I35"/>
      <c r="J35"/>
      <c r="K35"/>
      <c r="L35"/>
    </row>
    <row r="36" spans="1:12" ht="16.5">
      <c r="A36" s="57"/>
      <c r="B36" s="21"/>
      <c r="C36" s="21"/>
      <c r="D36" s="21"/>
      <c r="E36"/>
      <c r="F36"/>
      <c r="G36"/>
      <c r="H36"/>
      <c r="I36"/>
      <c r="J36"/>
      <c r="K36"/>
      <c r="L36"/>
    </row>
    <row r="37" spans="1:12" ht="16.5">
      <c r="A37" s="56" t="s">
        <v>83</v>
      </c>
      <c r="B37" s="21"/>
      <c r="C37" s="21"/>
      <c r="D37" s="21"/>
      <c r="E37"/>
      <c r="F37"/>
      <c r="G37"/>
      <c r="H37"/>
      <c r="I37"/>
      <c r="J37"/>
      <c r="K37"/>
      <c r="L37"/>
    </row>
    <row r="38" spans="1:12" ht="30" customHeight="1">
      <c r="A38" s="58"/>
      <c r="B38" s="58"/>
      <c r="C38" s="23"/>
      <c r="D38" s="24"/>
      <c r="E38"/>
      <c r="F38"/>
      <c r="G38"/>
      <c r="H38"/>
      <c r="I38"/>
      <c r="J38"/>
      <c r="K38"/>
      <c r="L38"/>
    </row>
    <row r="39" spans="1:12" ht="16.5">
      <c r="A39" s="57" t="s">
        <v>84</v>
      </c>
      <c r="B39" s="21"/>
      <c r="C39" s="21"/>
      <c r="D39" s="21" t="s">
        <v>2</v>
      </c>
      <c r="E39"/>
      <c r="F39"/>
      <c r="G39"/>
      <c r="H39"/>
      <c r="I39"/>
      <c r="J39"/>
      <c r="K39"/>
      <c r="L39"/>
    </row>
    <row r="40" spans="1:12">
      <c r="A40"/>
      <c r="B40"/>
      <c r="C40"/>
      <c r="D40"/>
      <c r="E40"/>
      <c r="F40"/>
      <c r="G40"/>
      <c r="H40"/>
      <c r="I40"/>
      <c r="J40"/>
      <c r="K40"/>
      <c r="L40"/>
    </row>
    <row r="41" spans="1:12" ht="14.45" customHeight="1">
      <c r="A41" s="61" t="s">
        <v>37</v>
      </c>
      <c r="B41" s="62"/>
      <c r="C41" s="63"/>
      <c r="D41"/>
      <c r="E41"/>
      <c r="F41"/>
      <c r="G41"/>
      <c r="H41"/>
      <c r="I41"/>
      <c r="J41"/>
      <c r="K41"/>
      <c r="L41"/>
    </row>
    <row r="42" spans="1:12" ht="30" customHeight="1">
      <c r="A42" s="64" t="s">
        <v>38</v>
      </c>
      <c r="B42" s="65"/>
      <c r="C42" s="66"/>
      <c r="D42"/>
      <c r="E42"/>
      <c r="F42"/>
      <c r="G42"/>
      <c r="H42"/>
      <c r="I42"/>
      <c r="J42"/>
      <c r="K42"/>
      <c r="L42"/>
    </row>
    <row r="43" spans="1:12" ht="207.6" customHeight="1">
      <c r="A43" s="18" t="s">
        <v>33</v>
      </c>
      <c r="B43" s="19" t="s">
        <v>39</v>
      </c>
      <c r="C43" s="19" t="s">
        <v>40</v>
      </c>
      <c r="D43"/>
      <c r="E43"/>
      <c r="F43"/>
      <c r="G43"/>
      <c r="H43"/>
      <c r="I43"/>
      <c r="J43"/>
      <c r="K43"/>
      <c r="L43"/>
    </row>
    <row r="44" spans="1:12" ht="234.6" customHeight="1">
      <c r="A44" s="18" t="s">
        <v>41</v>
      </c>
      <c r="B44" s="19" t="s">
        <v>42</v>
      </c>
      <c r="C44" s="19" t="s">
        <v>43</v>
      </c>
      <c r="D44"/>
      <c r="E44"/>
      <c r="F44"/>
      <c r="G44"/>
      <c r="H44"/>
      <c r="I44"/>
      <c r="J44"/>
      <c r="K44"/>
      <c r="L44"/>
    </row>
    <row r="45" spans="1:12" ht="119.45" customHeight="1">
      <c r="A45" s="20" t="s">
        <v>35</v>
      </c>
      <c r="B45" s="19" t="s">
        <v>44</v>
      </c>
      <c r="C45" s="19" t="s">
        <v>45</v>
      </c>
      <c r="D45"/>
      <c r="E45"/>
      <c r="F45"/>
      <c r="G45"/>
      <c r="H45"/>
      <c r="I45"/>
      <c r="J45"/>
      <c r="K45"/>
      <c r="L45"/>
    </row>
    <row r="46" spans="1:12">
      <c r="A46"/>
      <c r="B46"/>
      <c r="C46"/>
      <c r="D46"/>
    </row>
    <row r="47" spans="1:12">
      <c r="A47"/>
      <c r="B47"/>
      <c r="C47"/>
      <c r="D47"/>
    </row>
    <row r="48" spans="1:12">
      <c r="A48"/>
      <c r="B48"/>
      <c r="C48"/>
      <c r="D48"/>
    </row>
    <row r="49" spans="1:4">
      <c r="A49"/>
      <c r="B49"/>
      <c r="C49"/>
      <c r="D49"/>
    </row>
    <row r="50" spans="1:4">
      <c r="A50"/>
      <c r="B50"/>
      <c r="C50"/>
      <c r="D50"/>
    </row>
    <row r="51" spans="1:4">
      <c r="A51"/>
      <c r="B51"/>
      <c r="C51"/>
      <c r="D51"/>
    </row>
    <row r="52" spans="1:4">
      <c r="A52"/>
      <c r="B52"/>
      <c r="C52"/>
      <c r="D52"/>
    </row>
    <row r="53" spans="1:4">
      <c r="A53"/>
      <c r="B53"/>
      <c r="C53"/>
      <c r="D53"/>
    </row>
    <row r="54" spans="1:4">
      <c r="A54"/>
      <c r="B54"/>
      <c r="C54"/>
      <c r="D54"/>
    </row>
    <row r="55" spans="1:4">
      <c r="A55"/>
      <c r="B55"/>
      <c r="C55"/>
      <c r="D55"/>
    </row>
    <row r="56" spans="1:4">
      <c r="A56"/>
      <c r="B56"/>
      <c r="C56"/>
      <c r="D56"/>
    </row>
    <row r="57" spans="1:4">
      <c r="A57"/>
      <c r="B57"/>
      <c r="C57"/>
      <c r="D57"/>
    </row>
    <row r="58" spans="1:4">
      <c r="A58"/>
      <c r="B58"/>
      <c r="C58"/>
      <c r="D58"/>
    </row>
    <row r="59" spans="1:4">
      <c r="A59"/>
      <c r="B59"/>
      <c r="C59"/>
      <c r="D59"/>
    </row>
    <row r="60" spans="1:4">
      <c r="A60"/>
      <c r="B60"/>
      <c r="C60"/>
      <c r="D60"/>
    </row>
    <row r="61" spans="1:4">
      <c r="A61"/>
      <c r="B61"/>
      <c r="C61"/>
      <c r="D61"/>
    </row>
    <row r="62" spans="1:4">
      <c r="A62"/>
      <c r="B62"/>
      <c r="C62"/>
      <c r="D62"/>
    </row>
  </sheetData>
  <sheetProtection sheet="1" objects="1" scenarios="1"/>
  <dataConsolidate/>
  <mergeCells count="20">
    <mergeCell ref="A1:D1"/>
    <mergeCell ref="A2:B2"/>
    <mergeCell ref="C2:D2"/>
    <mergeCell ref="A4:A5"/>
    <mergeCell ref="B4:B5"/>
    <mergeCell ref="A3:B3"/>
    <mergeCell ref="A34:B34"/>
    <mergeCell ref="A30:B30"/>
    <mergeCell ref="C3:D3"/>
    <mergeCell ref="A41:C41"/>
    <mergeCell ref="A42:C42"/>
    <mergeCell ref="A26:B26"/>
    <mergeCell ref="D23:D24"/>
    <mergeCell ref="B6:C6"/>
    <mergeCell ref="A19:A20"/>
    <mergeCell ref="D19:D20"/>
    <mergeCell ref="A21:A22"/>
    <mergeCell ref="B21:C21"/>
    <mergeCell ref="B22:C22"/>
    <mergeCell ref="A38:B38"/>
  </mergeCells>
  <conditionalFormatting sqref="B27">
    <cfRule type="expression" dxfId="1" priority="2">
      <formula>$B$27&gt;$B$20</formula>
    </cfRule>
  </conditionalFormatting>
  <conditionalFormatting sqref="D27">
    <cfRule type="expression" dxfId="0" priority="3">
      <formula>$D$27&lt;$D$25</formula>
    </cfRule>
  </conditionalFormatting>
  <dataValidations count="1">
    <dataValidation operator="greaterThan" allowBlank="1" showInputMessage="1" showErrorMessage="1" sqref="D4" xr:uid="{00000000-0002-0000-0000-000000000000}"/>
  </dataValidations>
  <printOptions horizontalCentered="1"/>
  <pageMargins left="0.45" right="0.45" top="0.75" bottom="0.75" header="0.3" footer="0.3"/>
  <pageSetup scale="56" orientation="portrait" r:id="rId1"/>
  <headerFooter alignWithMargins="0">
    <oddHeader>&amp;R&amp;G</oddHeader>
    <oddFooter>&amp;R&amp;"Century Gothic,Italic"&amp;10Revised 7/1/2024</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'Backgroup Formulas'!$A$8:$A$18</xm:f>
          </x14:formula1>
          <xm:sqref>D5</xm:sqref>
        </x14:dataValidation>
        <x14:dataValidation type="list" allowBlank="1" showInputMessage="1" showErrorMessage="1" xr:uid="{00000000-0002-0000-0000-000002000000}">
          <x14:formula1>
            <xm:f>'Backgroup Formulas'!$A$1:$A$2</xm:f>
          </x14:formula1>
          <xm:sqref>A26:B26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C27"/>
  <sheetViews>
    <sheetView tabSelected="1" zoomScale="80" zoomScaleNormal="80" workbookViewId="0">
      <selection activeCell="J7" sqref="J7"/>
    </sheetView>
  </sheetViews>
  <sheetFormatPr defaultRowHeight="15"/>
  <cols>
    <col min="1" max="1" width="12.85546875" customWidth="1"/>
    <col min="2" max="2" width="29.5703125" customWidth="1"/>
    <col min="3" max="3" width="58.28515625" customWidth="1"/>
    <col min="4" max="15" width="8.85546875"/>
  </cols>
  <sheetData>
    <row r="1" spans="1:3" ht="47.25" customHeight="1">
      <c r="A1" s="95" t="s">
        <v>46</v>
      </c>
      <c r="B1" s="96"/>
      <c r="C1" s="97"/>
    </row>
    <row r="2" spans="1:3" ht="18.75">
      <c r="A2" s="14" t="s">
        <v>47</v>
      </c>
      <c r="B2" s="93" t="s">
        <v>48</v>
      </c>
      <c r="C2" s="94"/>
    </row>
    <row r="3" spans="1:3" ht="16.5">
      <c r="A3" s="12" t="s">
        <v>49</v>
      </c>
      <c r="B3" s="98" t="s">
        <v>50</v>
      </c>
      <c r="C3" s="99"/>
    </row>
    <row r="4" spans="1:3" ht="15.75" customHeight="1">
      <c r="A4" s="13" t="s">
        <v>51</v>
      </c>
      <c r="B4" s="90" t="s">
        <v>52</v>
      </c>
      <c r="C4" s="91"/>
    </row>
    <row r="5" spans="1:3" ht="174.6" customHeight="1">
      <c r="A5" s="11" t="s">
        <v>53</v>
      </c>
      <c r="B5" s="90" t="s">
        <v>54</v>
      </c>
      <c r="C5" s="91"/>
    </row>
    <row r="6" spans="1:3" ht="151.15" customHeight="1">
      <c r="A6" s="15" t="s">
        <v>55</v>
      </c>
      <c r="B6" s="90" t="s">
        <v>56</v>
      </c>
      <c r="C6" s="91"/>
    </row>
    <row r="7" spans="1:3" ht="183" customHeight="1">
      <c r="A7" s="13" t="s">
        <v>57</v>
      </c>
      <c r="B7" s="90" t="s">
        <v>58</v>
      </c>
      <c r="C7" s="92"/>
    </row>
    <row r="8" spans="1:3" ht="138" customHeight="1">
      <c r="A8" s="11" t="s">
        <v>59</v>
      </c>
      <c r="B8" s="90" t="s">
        <v>72</v>
      </c>
      <c r="C8" s="92"/>
    </row>
    <row r="9" spans="1:3" ht="78" customHeight="1">
      <c r="A9" s="15" t="s">
        <v>60</v>
      </c>
      <c r="B9" s="90" t="s">
        <v>61</v>
      </c>
      <c r="C9" s="91"/>
    </row>
    <row r="27" spans="1:3">
      <c r="A27" s="10"/>
      <c r="B27" s="10"/>
      <c r="C27" s="10"/>
    </row>
  </sheetData>
  <mergeCells count="9">
    <mergeCell ref="B9:C9"/>
    <mergeCell ref="B8:C8"/>
    <mergeCell ref="B2:C2"/>
    <mergeCell ref="A1:C1"/>
    <mergeCell ref="B3:C3"/>
    <mergeCell ref="B4:C4"/>
    <mergeCell ref="B7:C7"/>
    <mergeCell ref="B5:C5"/>
    <mergeCell ref="B6:C6"/>
  </mergeCells>
  <printOptions horizontalCentered="1"/>
  <pageMargins left="0.7" right="0.7" top="0.75" bottom="0.75" header="0.3" footer="0.3"/>
  <pageSetup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18"/>
  <sheetViews>
    <sheetView workbookViewId="0">
      <selection activeCell="B22" sqref="B22"/>
    </sheetView>
  </sheetViews>
  <sheetFormatPr defaultRowHeight="15"/>
  <cols>
    <col min="1" max="1" width="30.5703125" customWidth="1"/>
    <col min="2" max="2" width="22.85546875" customWidth="1"/>
    <col min="3" max="3" width="18.140625" customWidth="1"/>
  </cols>
  <sheetData>
    <row r="1" spans="1:3">
      <c r="A1" s="2" t="s">
        <v>33</v>
      </c>
      <c r="B1" s="3">
        <f>'IWT Calculation'!B22:C22</f>
        <v>0</v>
      </c>
    </row>
    <row r="2" spans="1:3">
      <c r="A2" s="2" t="s">
        <v>41</v>
      </c>
      <c r="B2" s="3">
        <f>('IWT Calculation'!B22:C22-'IWT Calculation'!D25)</f>
        <v>0</v>
      </c>
    </row>
    <row r="3" spans="1:3">
      <c r="A3" s="2"/>
      <c r="B3" s="2"/>
    </row>
    <row r="4" spans="1:3">
      <c r="A4" s="4"/>
      <c r="B4" s="2"/>
    </row>
    <row r="5" spans="1:3">
      <c r="A5" s="4"/>
      <c r="B5" s="2"/>
      <c r="C5">
        <v>50</v>
      </c>
    </row>
    <row r="6" spans="1:3">
      <c r="A6" s="4"/>
      <c r="B6" s="2"/>
      <c r="C6">
        <v>101</v>
      </c>
    </row>
    <row r="8" spans="1:3">
      <c r="A8" t="s">
        <v>4</v>
      </c>
    </row>
    <row r="9" spans="1:3">
      <c r="A9" s="4" t="s">
        <v>62</v>
      </c>
    </row>
    <row r="10" spans="1:3">
      <c r="A10" t="s">
        <v>63</v>
      </c>
    </row>
    <row r="11" spans="1:3">
      <c r="A11" t="s">
        <v>64</v>
      </c>
    </row>
    <row r="12" spans="1:3">
      <c r="A12" t="s">
        <v>65</v>
      </c>
    </row>
    <row r="13" spans="1:3">
      <c r="A13" t="s">
        <v>66</v>
      </c>
    </row>
    <row r="14" spans="1:3">
      <c r="A14" t="s">
        <v>67</v>
      </c>
    </row>
    <row r="15" spans="1:3">
      <c r="A15" t="s">
        <v>68</v>
      </c>
    </row>
    <row r="16" spans="1:3">
      <c r="A16" t="s">
        <v>69</v>
      </c>
    </row>
    <row r="17" spans="1:1">
      <c r="A17" t="s">
        <v>70</v>
      </c>
    </row>
    <row r="18" spans="1:1">
      <c r="A18" t="s">
        <v>71</v>
      </c>
    </row>
  </sheetData>
  <dataValidations count="1">
    <dataValidation type="list" allowBlank="1" showInputMessage="1" showErrorMessage="1" sqref="A19" xr:uid="{00000000-0002-0000-0200-000000000000}">
      <formula1>$A$8:$A$18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IWT Calculation</vt:lpstr>
      <vt:lpstr>Instructions</vt:lpstr>
      <vt:lpstr>Backgroup Formulas</vt:lpstr>
      <vt:lpstr>'IWT Calculation'!Print_Area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Jamie</dc:creator>
  <cp:keywords/>
  <dc:description/>
  <cp:lastModifiedBy>Jacquelyn Anderson</cp:lastModifiedBy>
  <cp:revision/>
  <cp:lastPrinted>2024-07-01T17:24:54Z</cp:lastPrinted>
  <dcterms:created xsi:type="dcterms:W3CDTF">2018-11-28T22:36:25Z</dcterms:created>
  <dcterms:modified xsi:type="dcterms:W3CDTF">2026-01-28T19:04:34Z</dcterms:modified>
  <cp:category/>
  <cp:contentStatus/>
</cp:coreProperties>
</file>